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3" i="1" l="1"/>
  <c r="B31" i="1" l="1"/>
  <c r="C9" i="1"/>
  <c r="B9" i="1"/>
  <c r="D14" i="1"/>
  <c r="D25" i="1" l="1"/>
  <c r="D16" i="1" l="1"/>
  <c r="B18" i="1"/>
  <c r="D20" i="1" l="1"/>
  <c r="D22" i="1"/>
  <c r="D28" i="1"/>
  <c r="D29" i="1"/>
  <c r="D21" i="1"/>
  <c r="C31" i="1"/>
  <c r="D10" i="1"/>
  <c r="D11" i="1"/>
  <c r="D12" i="1"/>
  <c r="D13" i="1"/>
  <c r="D17" i="1"/>
  <c r="C18" i="1"/>
  <c r="D31" i="1" l="1"/>
  <c r="D9" i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<sst xmlns="http://schemas.openxmlformats.org/spreadsheetml/2006/main" count="39" uniqueCount="39">
  <si>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</si>
  <si>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</si>
  <si>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</si>
  <si>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</si>
  <si>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</si>
  <si>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</si>
  <si>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</si>
  <si>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</si>
  <si>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</si>
  <si>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</si>
  <si>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</si>
  <si>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</si>
  <si>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</si>
  <si>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</si>
  <si>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</si>
  <si>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</si>
  <si>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</si>
  <si>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</si>
  <si>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</si>
  <si>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</si>
  <si>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</si>
  <si>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</si>
  <si>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</si>
  <si>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</si>
  <si>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</si>
  <si>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</si>
  <si>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</si>
  <si>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</si>
  <si>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</si>
  <si>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</si>
  <si>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</si>
  <si>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</si>
  <si>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</si>
  <si>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</si>
  <si>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Биляловский сельсовет муниципального района Баймакский район Республики Башкортостан</t>
  </si>
  <si>
    <t>Обеспечение пожарной безопасности</t>
  </si>
  <si>
    <t>на 1 августа 2020 года</t>
  </si>
  <si>
    <t xml:space="preserve">Саптаров И.Ш </t>
  </si>
  <si>
    <t xml:space="preserve">Глава сельского поселения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</si>
</sst>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0" workbookViewId="0">
      <selection activeCell="G30" sqref="G3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34</v>
      </c>
      <c r="B3" s="20"/>
      <c r="C3" s="20"/>
      <c r="D3" s="20"/>
      <c r="E3" s="2"/>
    </row>
    <row r="4" spans="1:5" x14ac:dyDescent="0.25">
      <c r="A4" s="19" t="s">
        <v>36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5">
        <f>SUM(B10:B16)</f>
        <v>413000</v>
      </c>
      <c r="C9" s="15">
        <f>SUM(C10:C16)</f>
        <v>146759.81</v>
      </c>
      <c r="D9" s="17">
        <f>C9/B9*100</f>
        <v>35.535062953995158</v>
      </c>
      <c r="E9" s="2"/>
    </row>
    <row r="10" spans="1:5" x14ac:dyDescent="0.25">
      <c r="A10" s="4" t="s">
        <v>20</v>
      </c>
      <c r="B10" s="15">
        <v>60000</v>
      </c>
      <c r="C10" s="15">
        <v>32517.49</v>
      </c>
      <c r="D10" s="17">
        <f t="shared" ref="D10:D18" si="0">C10/B10*100</f>
        <v>54.195816666666673</v>
      </c>
      <c r="E10" s="2"/>
    </row>
    <row r="11" spans="1:5" s="8" customFormat="1" x14ac:dyDescent="0.25">
      <c r="A11" s="9" t="s">
        <v>19</v>
      </c>
      <c r="B11" s="15">
        <v>23000</v>
      </c>
      <c r="C11" s="15">
        <v>11487.92</v>
      </c>
      <c r="D11" s="17">
        <f t="shared" si="0"/>
        <v>49.947478260869566</v>
      </c>
      <c r="E11" s="2"/>
    </row>
    <row r="12" spans="1:5" x14ac:dyDescent="0.25">
      <c r="A12" s="4" t="s">
        <v>21</v>
      </c>
      <c r="B12" s="15">
        <v>284000</v>
      </c>
      <c r="C12" s="15">
        <v>62525.58</v>
      </c>
      <c r="D12" s="17">
        <f t="shared" si="0"/>
        <v>22.016049295774646</v>
      </c>
      <c r="E12" s="2"/>
    </row>
    <row r="13" spans="1:5" x14ac:dyDescent="0.25">
      <c r="A13" s="4" t="s">
        <v>9</v>
      </c>
      <c r="B13" s="15">
        <v>10000</v>
      </c>
      <c r="C13" s="15">
        <v>16100</v>
      </c>
      <c r="D13" s="17">
        <f t="shared" si="0"/>
        <v>161</v>
      </c>
      <c r="E13" s="2"/>
    </row>
    <row r="14" spans="1:5" ht="36.75" customHeight="1" x14ac:dyDescent="0.25">
      <c r="A14" s="4" t="s">
        <v>10</v>
      </c>
      <c r="B14" s="15">
        <v>16000</v>
      </c>
      <c r="C14" s="15">
        <v>9067.75</v>
      </c>
      <c r="D14" s="17">
        <f t="shared" si="0"/>
        <v>56.673437499999999</v>
      </c>
      <c r="E14" s="2"/>
    </row>
    <row r="15" spans="1:5" x14ac:dyDescent="0.25">
      <c r="A15" s="4" t="s">
        <v>11</v>
      </c>
      <c r="B15" s="17"/>
      <c r="C15" s="15"/>
      <c r="D15" s="17"/>
      <c r="E15" s="2"/>
    </row>
    <row r="16" spans="1:5" s="12" customFormat="1" x14ac:dyDescent="0.25">
      <c r="A16" s="4" t="s">
        <v>32</v>
      </c>
      <c r="B16" s="15">
        <v>20000</v>
      </c>
      <c r="C16" s="15">
        <v>15061.07</v>
      </c>
      <c r="D16" s="17">
        <f t="shared" ref="D16" si="1">C16/B16*100</f>
        <v>75.30534999999999</v>
      </c>
      <c r="E16" s="2"/>
    </row>
    <row r="17" spans="1:5" x14ac:dyDescent="0.25">
      <c r="A17" s="4" t="s">
        <v>12</v>
      </c>
      <c r="B17" s="15">
        <v>3295837.75</v>
      </c>
      <c r="C17" s="15">
        <v>2395704.44</v>
      </c>
      <c r="D17" s="17">
        <f t="shared" si="0"/>
        <v>72.688785726785241</v>
      </c>
      <c r="E17" s="2"/>
    </row>
    <row r="18" spans="1:5" x14ac:dyDescent="0.25">
      <c r="A18" s="3" t="s">
        <v>14</v>
      </c>
      <c r="B18" s="16">
        <f>B17+B9</f>
        <v>3708837.75</v>
      </c>
      <c r="C18" s="16">
        <f>C9+C17</f>
        <v>2542464.25</v>
      </c>
      <c r="D18" s="17">
        <f t="shared" si="0"/>
        <v>68.551509162135773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7">
        <v>789900</v>
      </c>
      <c r="C20" s="15">
        <v>451117.91</v>
      </c>
      <c r="D20" s="17">
        <f>C20/B20*100</f>
        <v>57.110762121787559</v>
      </c>
    </row>
    <row r="21" spans="1:5" ht="33.75" x14ac:dyDescent="0.25">
      <c r="A21" s="13" t="s">
        <v>23</v>
      </c>
      <c r="B21" s="15">
        <v>1279700</v>
      </c>
      <c r="C21" s="15">
        <v>678596.72</v>
      </c>
      <c r="D21" s="17">
        <f>C21/B21*100</f>
        <v>53.027797139954679</v>
      </c>
    </row>
    <row r="22" spans="1:5" x14ac:dyDescent="0.25">
      <c r="A22" s="13" t="s">
        <v>24</v>
      </c>
      <c r="B22" s="15">
        <v>3000</v>
      </c>
      <c r="C22" s="15"/>
      <c r="D22" s="17">
        <f t="shared" ref="D22:D30" si="2">C22/B22*100</f>
        <v>0</v>
      </c>
    </row>
    <row r="23" spans="1:5" s="12" customFormat="1" x14ac:dyDescent="0.25">
      <c r="A23" s="13" t="s">
        <v>25</v>
      </c>
      <c r="B23" s="15">
        <v>331200</v>
      </c>
      <c r="C23" s="15">
        <v>173033.58</v>
      </c>
      <c r="D23" s="17">
        <f t="shared" ref="D23" si="3">C23/B23*100</f>
        <v>52.244438405797098</v>
      </c>
    </row>
    <row r="24" spans="1:5" x14ac:dyDescent="0.25">
      <c r="A24" s="13" t="s">
        <v>35</v>
      </c>
      <c r="B24" s="15">
        <v>30000</v>
      </c>
      <c r="C24" s="15">
        <v>30000</v>
      </c>
      <c r="D24" s="17">
        <v>0</v>
      </c>
    </row>
    <row r="25" spans="1:5" s="12" customFormat="1" x14ac:dyDescent="0.25">
      <c r="A25" s="13" t="s">
        <v>26</v>
      </c>
      <c r="B25" s="15">
        <v>604437.75</v>
      </c>
      <c r="C25" s="15">
        <v>434357.75</v>
      </c>
      <c r="D25" s="17">
        <f t="shared" ref="D25" si="4">C25/B25*100</f>
        <v>71.86145306112995</v>
      </c>
    </row>
    <row r="26" spans="1:5" x14ac:dyDescent="0.25">
      <c r="A26" s="13" t="s">
        <v>33</v>
      </c>
      <c r="B26" s="15"/>
      <c r="C26" s="15"/>
      <c r="D26" s="17"/>
    </row>
    <row r="27" spans="1:5" s="12" customFormat="1" x14ac:dyDescent="0.25">
      <c r="A27" s="13" t="s">
        <v>27</v>
      </c>
      <c r="B27" s="15"/>
      <c r="C27" s="14"/>
      <c r="D27" s="17"/>
    </row>
    <row r="28" spans="1:5" x14ac:dyDescent="0.25">
      <c r="A28" s="13" t="s">
        <v>28</v>
      </c>
      <c r="B28" s="15">
        <v>505400</v>
      </c>
      <c r="C28" s="15">
        <v>246369.03</v>
      </c>
      <c r="D28" s="17">
        <f t="shared" si="2"/>
        <v>48.74733478432924</v>
      </c>
    </row>
    <row r="29" spans="1:5" x14ac:dyDescent="0.25">
      <c r="A29" s="13" t="s">
        <v>29</v>
      </c>
      <c r="B29" s="15">
        <v>303400</v>
      </c>
      <c r="C29" s="15">
        <v>129886.41</v>
      </c>
      <c r="D29" s="17">
        <f t="shared" si="2"/>
        <v>42.810286750164799</v>
      </c>
    </row>
    <row r="30" spans="1:5" x14ac:dyDescent="0.25">
      <c r="A30" s="13" t="s">
        <v>15</v>
      </c>
      <c r="B30" s="15"/>
      <c r="C30" s="15"/>
      <c r="D30" s="17"/>
    </row>
    <row r="31" spans="1:5" x14ac:dyDescent="0.25">
      <c r="A31" s="5" t="s">
        <v>17</v>
      </c>
      <c r="B31" s="16">
        <f>SUM(B20:B30)</f>
        <v>3847037.75</v>
      </c>
      <c r="C31" s="16">
        <f>SUM(C20:C30)</f>
        <v>2143361.4</v>
      </c>
      <c r="D31" s="18">
        <f>C31/B31*100</f>
        <v>55.71459235095886</v>
      </c>
    </row>
    <row r="32" spans="1:5" x14ac:dyDescent="0.25">
      <c r="A32" s="6" t="s">
        <v>18</v>
      </c>
      <c r="B32" s="7">
        <f>B18-B31</f>
        <v>-138200</v>
      </c>
      <c r="C32" s="7">
        <f>C18-C31</f>
        <v>399102.85000000009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 t="s">
        <v>38</v>
      </c>
      <c r="B36" s="10"/>
      <c r="C36" s="10" t="s">
        <v>37</v>
      </c>
      <c r="D36" s="10"/>
    </row>
    <row r="38" spans="1:4" x14ac:dyDescent="0.25">
      <c r="A38" s="11" t="s">
        <v>31</v>
      </c>
      <c r="B38" s="10"/>
      <c r="C38" s="10"/>
      <c r="D38" s="10"/>
    </row>
    <row r="39" spans="1:4" x14ac:dyDescent="0.25">
      <c r="A39" s="11" t="s">
        <v>30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2020-08-13T10:03:39Z</dcterms:modified>
</cp:coreProperties>
</file>